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F36" i="1"/>
  <c r="F35"/>
  <c r="F34"/>
  <c r="E34"/>
  <c r="F32"/>
  <c r="F31"/>
  <c r="F30"/>
  <c r="F29"/>
  <c r="F28"/>
  <c r="D27"/>
  <c r="C27"/>
  <c r="F27" s="1"/>
  <c r="F25"/>
  <c r="F24"/>
  <c r="F23"/>
  <c r="B22"/>
  <c r="F22" s="1"/>
  <c r="E20"/>
  <c r="E38" s="1"/>
  <c r="C20"/>
  <c r="C38" s="1"/>
  <c r="F18"/>
  <c r="F17"/>
  <c r="F16"/>
  <c r="E16"/>
  <c r="F14"/>
  <c r="F13"/>
  <c r="F12"/>
  <c r="F11"/>
  <c r="F10"/>
  <c r="D9"/>
  <c r="D20" s="1"/>
  <c r="D38" s="1"/>
  <c r="C9"/>
  <c r="F9" s="1"/>
  <c r="F7"/>
  <c r="F6"/>
  <c r="F5"/>
  <c r="B4"/>
  <c r="B20" s="1"/>
  <c r="B38" l="1"/>
  <c r="F38" s="1"/>
  <c r="F20"/>
  <c r="F4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<sst xmlns="http://schemas.openxmlformats.org/spreadsheetml/2006/main" count="35" uniqueCount="25">
  <si>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</si>
  <si>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</si>
  <si>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</si>
  <si>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</si>
  <si>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</si>
  <si>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</si>
  <si>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</si>
  <si>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</si>
  <si>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</si>
  <si>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</si>
  <si>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</si>
  <si>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</si>
  <si>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</si>
  <si>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</si>
  <si>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</si>
  <si>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</si>
  <si>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</si>
  <si>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</si>
  <si>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</si>
  <si>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</si>
  <si>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</si>
  <si>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</si>
  <si>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</si>
  <si>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</si>
  <si>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ESTADO DE VARIACIÓN EN LA HACIENDA PÚBLICA
MUNICIPIO MOROLEON GTO.
DEL 1 DE ENERO AL 31 DE DICIEMBRE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</si>
</sst>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zoomScaleNormal="100" workbookViewId="0">
      <selection activeCell="C40" sqref="C40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1" t="s">
        <v>24</v>
      </c>
      <c r="B1" s="22"/>
      <c r="C1" s="22"/>
      <c r="D1" s="22"/>
      <c r="E1" s="22"/>
      <c r="F1" s="23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16</v>
      </c>
      <c r="B4" s="14">
        <f>+B5+B6+B7</f>
        <v>3700430.6999999997</v>
      </c>
      <c r="C4" s="18"/>
      <c r="D4" s="18"/>
      <c r="E4" s="18"/>
      <c r="F4" s="14">
        <f>+B4</f>
        <v>3700430.6999999997</v>
      </c>
    </row>
    <row r="5" spans="1:6">
      <c r="A5" s="10" t="s">
        <v>0</v>
      </c>
      <c r="B5" s="15">
        <v>6549391.1399999997</v>
      </c>
      <c r="C5" s="18"/>
      <c r="D5" s="18"/>
      <c r="E5" s="18"/>
      <c r="F5" s="15">
        <f>+B5</f>
        <v>6549391.1399999997</v>
      </c>
    </row>
    <row r="6" spans="1:6">
      <c r="A6" s="10" t="s">
        <v>4</v>
      </c>
      <c r="B6" s="15">
        <v>-2848960.44</v>
      </c>
      <c r="C6" s="18"/>
      <c r="D6" s="18"/>
      <c r="E6" s="18"/>
      <c r="F6" s="15">
        <f>+B6</f>
        <v>-2848960.44</v>
      </c>
    </row>
    <row r="7" spans="1:6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17</v>
      </c>
      <c r="B9" s="18"/>
      <c r="C9" s="14">
        <f>+C11+C12+C13+C14</f>
        <v>339079188.11000001</v>
      </c>
      <c r="D9" s="14">
        <f>+D10</f>
        <v>59548299.57</v>
      </c>
      <c r="E9" s="18"/>
      <c r="F9" s="14">
        <f>+C9+D9</f>
        <v>398627487.68000001</v>
      </c>
    </row>
    <row r="10" spans="1:6">
      <c r="A10" s="10" t="s">
        <v>7</v>
      </c>
      <c r="B10" s="18"/>
      <c r="C10" s="18"/>
      <c r="D10" s="15">
        <v>59548299.57</v>
      </c>
      <c r="E10" s="18"/>
      <c r="F10" s="15">
        <f>+D10</f>
        <v>59548299.57</v>
      </c>
    </row>
    <row r="11" spans="1:6">
      <c r="A11" s="10" t="s">
        <v>8</v>
      </c>
      <c r="B11" s="18"/>
      <c r="C11" s="15">
        <v>339079188.11000001</v>
      </c>
      <c r="D11" s="18"/>
      <c r="E11" s="18"/>
      <c r="F11" s="15">
        <f>+C11</f>
        <v>339079188.11000001</v>
      </c>
    </row>
    <row r="12" spans="1:6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22</v>
      </c>
      <c r="B20" s="14">
        <f>+B4</f>
        <v>3700430.6999999997</v>
      </c>
      <c r="C20" s="14">
        <f>+C9</f>
        <v>339079188.11000001</v>
      </c>
      <c r="D20" s="14">
        <f>+D9</f>
        <v>59548299.57</v>
      </c>
      <c r="E20" s="14">
        <f>+E16</f>
        <v>0</v>
      </c>
      <c r="F20" s="14">
        <f>+B20+C20+D20+E20</f>
        <v>402327918.38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19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20</v>
      </c>
      <c r="B27" s="18"/>
      <c r="C27" s="14">
        <f>+C29</f>
        <v>42771158.979999997</v>
      </c>
      <c r="D27" s="14">
        <f>+D28+D29+D30+D31+D32</f>
        <v>-1596071.5200000033</v>
      </c>
      <c r="E27" s="19"/>
      <c r="F27" s="14">
        <f>+C27+D27</f>
        <v>41175087.459999993</v>
      </c>
    </row>
    <row r="28" spans="1:6">
      <c r="A28" s="10" t="s">
        <v>7</v>
      </c>
      <c r="B28" s="18"/>
      <c r="C28" s="18"/>
      <c r="D28" s="15">
        <v>57952228.049999997</v>
      </c>
      <c r="E28" s="18"/>
      <c r="F28" s="15">
        <f>+D28</f>
        <v>57952228.049999997</v>
      </c>
    </row>
    <row r="29" spans="1:6">
      <c r="A29" s="10" t="s">
        <v>8</v>
      </c>
      <c r="B29" s="18"/>
      <c r="C29" s="15">
        <v>42771158.979999997</v>
      </c>
      <c r="D29" s="15">
        <v>-59548299.57</v>
      </c>
      <c r="E29" s="18"/>
      <c r="F29" s="15">
        <f>+C29+D29</f>
        <v>-16777140.590000004</v>
      </c>
    </row>
    <row r="30" spans="1:6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21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23</v>
      </c>
      <c r="B38" s="17">
        <f>+B20+B22</f>
        <v>3700430.6999999997</v>
      </c>
      <c r="C38" s="17">
        <f>+C20+C27</f>
        <v>381850347.09000003</v>
      </c>
      <c r="D38" s="17">
        <f>+D20+D27</f>
        <v>57952228.049999997</v>
      </c>
      <c r="E38" s="17">
        <f>+E20+E34</f>
        <v>0</v>
      </c>
      <c r="F38" s="17">
        <f>+B38+C38+D38+E38</f>
        <v>443503005.84000003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2019-02-28T15:38:26Z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